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JoshKirshner/Desktop/ILP Abogados/"/>
    </mc:Choice>
  </mc:AlternateContent>
  <bookViews>
    <workbookView xWindow="2440" yWindow="1280" windowWidth="22600" windowHeight="13220"/>
  </bookViews>
  <sheets>
    <sheet name="PROJECTION" sheetId="2" r:id="rId1"/>
    <sheet name="CF calculation supposition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D5" i="2"/>
  <c r="E5" i="2"/>
  <c r="D6" i="2"/>
  <c r="E6" i="2"/>
  <c r="F6" i="2"/>
  <c r="G6" i="2"/>
  <c r="H6" i="2"/>
  <c r="I6" i="2"/>
  <c r="J6" i="2"/>
  <c r="K6" i="2"/>
  <c r="L6" i="2"/>
  <c r="C8" i="2"/>
  <c r="C9" i="2"/>
  <c r="C14" i="2"/>
  <c r="C15" i="2"/>
  <c r="C16" i="2"/>
  <c r="C23" i="2"/>
  <c r="D23" i="2"/>
  <c r="E23" i="2"/>
  <c r="F23" i="2"/>
  <c r="G23" i="2"/>
  <c r="H23" i="2"/>
  <c r="I23" i="2"/>
  <c r="J23" i="2"/>
  <c r="K23" i="2"/>
  <c r="L23" i="2"/>
  <c r="C30" i="2"/>
  <c r="D30" i="2"/>
  <c r="E30" i="2"/>
  <c r="F30" i="2"/>
  <c r="G30" i="2"/>
  <c r="H30" i="2"/>
  <c r="I30" i="2"/>
  <c r="J30" i="2"/>
  <c r="K30" i="2"/>
  <c r="L30" i="2"/>
  <c r="C34" i="2"/>
  <c r="D34" i="2"/>
  <c r="E34" i="2"/>
  <c r="F34" i="2"/>
  <c r="G34" i="2"/>
  <c r="H34" i="2"/>
  <c r="I34" i="2"/>
  <c r="J34" i="2"/>
  <c r="K34" i="2"/>
  <c r="L34" i="2"/>
  <c r="C10" i="2"/>
  <c r="C12" i="2"/>
  <c r="C17" i="2"/>
  <c r="C20" i="2"/>
  <c r="D15" i="2"/>
  <c r="D8" i="2"/>
  <c r="D10" i="2"/>
  <c r="D14" i="2"/>
  <c r="D9" i="2"/>
  <c r="D7" i="2"/>
  <c r="D12" i="2"/>
  <c r="C24" i="2"/>
  <c r="C31" i="2"/>
  <c r="E7" i="2"/>
  <c r="E9" i="2"/>
  <c r="E15" i="2"/>
  <c r="F5" i="2"/>
  <c r="E8" i="2"/>
  <c r="E10" i="2"/>
  <c r="E14" i="2"/>
  <c r="E16" i="2"/>
  <c r="D16" i="2"/>
  <c r="D17" i="2"/>
  <c r="D20" i="2"/>
  <c r="E12" i="2"/>
  <c r="E17" i="2"/>
  <c r="E20" i="2"/>
  <c r="C26" i="2"/>
  <c r="C27" i="2"/>
  <c r="F7" i="2"/>
  <c r="F9" i="2"/>
  <c r="F15" i="2"/>
  <c r="F8" i="2"/>
  <c r="F10" i="2"/>
  <c r="F14" i="2"/>
  <c r="F16" i="2"/>
  <c r="G5" i="2"/>
  <c r="C32" i="2"/>
  <c r="C33" i="2"/>
  <c r="C35" i="2"/>
  <c r="C38" i="2"/>
  <c r="D24" i="2"/>
  <c r="D26" i="2"/>
  <c r="D27" i="2"/>
  <c r="D31" i="2"/>
  <c r="D32" i="2"/>
  <c r="D33" i="2"/>
  <c r="D35" i="2"/>
  <c r="D38" i="2"/>
  <c r="F12" i="2"/>
  <c r="F17" i="2"/>
  <c r="F20" i="2"/>
  <c r="F31" i="2"/>
  <c r="E24" i="2"/>
  <c r="E31" i="2"/>
  <c r="H5" i="2"/>
  <c r="G8" i="2"/>
  <c r="G10" i="2"/>
  <c r="G14" i="2"/>
  <c r="G7" i="2"/>
  <c r="G9" i="2"/>
  <c r="G15" i="2"/>
  <c r="F24" i="2"/>
  <c r="F32" i="2"/>
  <c r="F33" i="2"/>
  <c r="F35" i="2"/>
  <c r="F38" i="2"/>
  <c r="G12" i="2"/>
  <c r="G16" i="2"/>
  <c r="G17" i="2"/>
  <c r="G20" i="2"/>
  <c r="E32" i="2"/>
  <c r="E33" i="2"/>
  <c r="E35" i="2"/>
  <c r="E38" i="2"/>
  <c r="I5" i="2"/>
  <c r="H8" i="2"/>
  <c r="H10" i="2"/>
  <c r="H14" i="2"/>
  <c r="H7" i="2"/>
  <c r="H9" i="2"/>
  <c r="H15" i="2"/>
  <c r="F26" i="2"/>
  <c r="F27" i="2"/>
  <c r="E26" i="2"/>
  <c r="E27" i="2"/>
  <c r="H16" i="2"/>
  <c r="G24" i="2"/>
  <c r="G31" i="2"/>
  <c r="I7" i="2"/>
  <c r="I9" i="2"/>
  <c r="I15" i="2"/>
  <c r="J5" i="2"/>
  <c r="I8" i="2"/>
  <c r="I10" i="2"/>
  <c r="I14" i="2"/>
  <c r="I16" i="2"/>
  <c r="H12" i="2"/>
  <c r="H17" i="2"/>
  <c r="H20" i="2"/>
  <c r="I12" i="2"/>
  <c r="I17" i="2"/>
  <c r="I20" i="2"/>
  <c r="J7" i="2"/>
  <c r="J9" i="2"/>
  <c r="J15" i="2"/>
  <c r="K5" i="2"/>
  <c r="J8" i="2"/>
  <c r="J10" i="2"/>
  <c r="J14" i="2"/>
  <c r="G32" i="2"/>
  <c r="G33" i="2"/>
  <c r="G35" i="2"/>
  <c r="G38" i="2"/>
  <c r="H31" i="2"/>
  <c r="H24" i="2"/>
  <c r="G26" i="2"/>
  <c r="G27" i="2"/>
  <c r="J12" i="2"/>
  <c r="H26" i="2"/>
  <c r="H27" i="2"/>
  <c r="J16" i="2"/>
  <c r="J17" i="2"/>
  <c r="J20" i="2"/>
  <c r="H32" i="2"/>
  <c r="H33" i="2"/>
  <c r="H35" i="2"/>
  <c r="H38" i="2"/>
  <c r="L5" i="2"/>
  <c r="K8" i="2"/>
  <c r="K10" i="2"/>
  <c r="K14" i="2"/>
  <c r="K7" i="2"/>
  <c r="K9" i="2"/>
  <c r="K15" i="2"/>
  <c r="I24" i="2"/>
  <c r="I31" i="2"/>
  <c r="J24" i="2"/>
  <c r="J31" i="2"/>
  <c r="I32" i="2"/>
  <c r="I33" i="2"/>
  <c r="I35" i="2"/>
  <c r="I38" i="2"/>
  <c r="L8" i="2"/>
  <c r="L10" i="2"/>
  <c r="L14" i="2"/>
  <c r="L7" i="2"/>
  <c r="L9" i="2"/>
  <c r="L15" i="2"/>
  <c r="K12" i="2"/>
  <c r="I26" i="2"/>
  <c r="I27" i="2"/>
  <c r="K16" i="2"/>
  <c r="L16" i="2"/>
  <c r="L12" i="2"/>
  <c r="L17" i="2"/>
  <c r="L20" i="2"/>
  <c r="K17" i="2"/>
  <c r="K20" i="2"/>
  <c r="K24" i="2"/>
  <c r="K31" i="2"/>
  <c r="J32" i="2"/>
  <c r="J33" i="2"/>
  <c r="J35" i="2"/>
  <c r="J38" i="2"/>
  <c r="J26" i="2"/>
  <c r="J27" i="2"/>
  <c r="K32" i="2"/>
  <c r="K33" i="2"/>
  <c r="K35" i="2"/>
  <c r="K38" i="2"/>
  <c r="K26" i="2"/>
  <c r="K27" i="2"/>
  <c r="L31" i="2"/>
  <c r="L24" i="2"/>
  <c r="L26" i="2"/>
  <c r="L27" i="2"/>
  <c r="L32" i="2"/>
  <c r="L33" i="2"/>
  <c r="L35" i="2"/>
  <c r="L38" i="2"/>
  <c r="L39" i="2"/>
  <c r="C52" i="2"/>
  <c r="C51" i="2"/>
  <c r="C53" i="2"/>
  <c r="C59" i="2"/>
</calcChain>
</file>

<file path=xl/sharedStrings.xml><?xml version="1.0" encoding="utf-8"?>
<sst xmlns="http://schemas.openxmlformats.org/spreadsheetml/2006/main" count="70" uniqueCount="58">
  <si>
    <t>Enter data only in the yellow boxes</t>
  </si>
  <si>
    <t>Gains and losses to 10 years (thousands of Euro)</t>
  </si>
  <si>
    <t>Turnover</t>
  </si>
  <si>
    <t>Other income</t>
  </si>
  <si>
    <t>TOTAL OPERATING INCOME</t>
  </si>
  <si>
    <t>Other costs</t>
  </si>
  <si>
    <t xml:space="preserve">TOTAL COSTS </t>
  </si>
  <si>
    <t>GROSS MARGIN</t>
  </si>
  <si>
    <t>Staff costs</t>
  </si>
  <si>
    <t>Other operating costs</t>
  </si>
  <si>
    <t>TOTAL OPERATING COSTS</t>
  </si>
  <si>
    <t xml:space="preserve">EBITDA </t>
  </si>
  <si>
    <t>Depreciations</t>
  </si>
  <si>
    <t>OPERATING INCOME</t>
  </si>
  <si>
    <t>Financial income</t>
  </si>
  <si>
    <t>TOTAL FINANCIAL DIFFERENTIAL</t>
  </si>
  <si>
    <t>RESULT BEFORE TAX</t>
  </si>
  <si>
    <t>Tax on Profits</t>
  </si>
  <si>
    <t>PROFIT AND LOSS</t>
  </si>
  <si>
    <t>Taxes on Operating Income</t>
  </si>
  <si>
    <t>RSLT. OPER. NET TAX ex-impairment propty.</t>
  </si>
  <si>
    <t>(+) Depreciations</t>
  </si>
  <si>
    <t>Gross cash flow GCF</t>
  </si>
  <si>
    <t>Financial operations needs (FON)</t>
  </si>
  <si>
    <t>Net investment</t>
  </si>
  <si>
    <t>Free cash flow or discounted FCF</t>
  </si>
  <si>
    <t>SUPPOSITION MODEL</t>
  </si>
  <si>
    <t>Discount rate (WACC or average cost of capital)</t>
  </si>
  <si>
    <t xml:space="preserve">Growth Rate in Perpetuity </t>
  </si>
  <si>
    <t>Tax Rate</t>
  </si>
  <si>
    <t>FON (We anticipate some operational needs on sales)</t>
  </si>
  <si>
    <t>Current value of positive cash flows</t>
  </si>
  <si>
    <t>Residual value of last cash flow</t>
  </si>
  <si>
    <t>TOTAL VALUATION OF BUSINESS</t>
  </si>
  <si>
    <t>EXTERNAL DEBT</t>
  </si>
  <si>
    <t>Debts to credit institutions</t>
  </si>
  <si>
    <t>Other financial liabilities</t>
  </si>
  <si>
    <t>Debts to companies of the group</t>
  </si>
  <si>
    <t>Non-corresponding or idle assets</t>
  </si>
  <si>
    <t xml:space="preserve">TOTAL VALUATION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</si>
  <si>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</si>
  <si>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</si>
  <si>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</si>
  <si>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</si>
  <si>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</si>
  <si>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</si>
  <si>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</si>
  <si>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</si>
  <si>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</si>
  <si>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</si>
  <si>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Sales growth</t>
  </si>
  <si>
    <t>Other income growth</t>
  </si>
  <si>
    <t>Supply costs on sales</t>
  </si>
  <si>
    <t xml:space="preserve">Growth of other costs </t>
  </si>
  <si>
    <t>Staff costs on sales</t>
  </si>
  <si>
    <t>Growth of other exploration costs</t>
  </si>
  <si>
    <t>Financial costs</t>
  </si>
  <si>
    <t>Raw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</si>
</sst>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00%"/>
    <numFmt numFmtId="166" formatCode="#,##0_ ;[Red]\-#,##0\ "/>
    <numFmt numFmtId="167" formatCode="_-* #,##0.00\ [$€-C0A]_-;\-* #,##0.00\ [$€-C0A]_-;_-* &quot;-&quot;??\ [$€-C0A]_-;_-@_-"/>
    <numFmt numFmtId="168" formatCode="0.0%"/>
  </numFmts>
  <fonts count="5" x14ac:knownFonts="1"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65" fontId="2" fillId="0" borderId="0" xfId="0" applyNumberFormat="1" applyFont="1" applyFill="1" applyBorder="1"/>
    <xf numFmtId="9" fontId="3" fillId="0" borderId="0" xfId="0" applyNumberFormat="1" applyFont="1" applyFill="1" applyBorder="1"/>
    <xf numFmtId="166" fontId="3" fillId="0" borderId="0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166" fontId="2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6" fontId="3" fillId="0" borderId="1" xfId="0" applyNumberFormat="1" applyFont="1" applyFill="1" applyBorder="1"/>
    <xf numFmtId="166" fontId="2" fillId="0" borderId="1" xfId="0" applyNumberFormat="1" applyFont="1" applyFill="1" applyBorder="1"/>
    <xf numFmtId="0" fontId="4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3" fontId="3" fillId="0" borderId="3" xfId="0" applyNumberFormat="1" applyFont="1" applyFill="1" applyBorder="1"/>
    <xf numFmtId="0" fontId="2" fillId="0" borderId="4" xfId="0" applyFont="1" applyFill="1" applyBorder="1" applyAlignment="1">
      <alignment horizontal="left"/>
    </xf>
    <xf numFmtId="3" fontId="2" fillId="0" borderId="5" xfId="0" applyNumberFormat="1" applyFont="1" applyFill="1" applyBorder="1"/>
    <xf numFmtId="10" fontId="3" fillId="0" borderId="3" xfId="0" applyNumberFormat="1" applyFont="1" applyFill="1" applyBorder="1"/>
    <xf numFmtId="167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168" fontId="3" fillId="0" borderId="1" xfId="0" applyNumberFormat="1" applyFont="1" applyFill="1" applyBorder="1"/>
    <xf numFmtId="9" fontId="3" fillId="0" borderId="1" xfId="0" applyNumberFormat="1" applyFont="1" applyFill="1" applyBorder="1"/>
    <xf numFmtId="0" fontId="0" fillId="0" borderId="1" xfId="0" applyBorder="1"/>
    <xf numFmtId="0" fontId="0" fillId="2" borderId="1" xfId="0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166" fontId="2" fillId="2" borderId="1" xfId="0" applyNumberFormat="1" applyFont="1" applyFill="1" applyBorder="1"/>
    <xf numFmtId="166" fontId="4" fillId="2" borderId="1" xfId="0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/>
    <xf numFmtId="164" fontId="2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9"/>
  <sheetViews>
    <sheetView tabSelected="1" workbookViewId="0">
      <selection activeCell="B9" sqref="B9"/>
    </sheetView>
  </sheetViews>
  <sheetFormatPr baseColWidth="10" defaultColWidth="10.1640625" defaultRowHeight="15" x14ac:dyDescent="0.2"/>
  <cols>
    <col min="1" max="1" width="10.1640625" style="13" customWidth="1"/>
    <col min="2" max="2" width="52.33203125" style="13" bestFit="1" customWidth="1"/>
    <col min="3" max="12" width="10.1640625" style="13" customWidth="1"/>
    <col min="13" max="16" width="10.1640625" style="13"/>
    <col min="17" max="17" width="14.5" style="13" bestFit="1" customWidth="1"/>
    <col min="18" max="16384" width="10.1640625" style="13"/>
  </cols>
  <sheetData>
    <row r="1" spans="2:17" x14ac:dyDescent="0.2">
      <c r="B1" s="39" t="s">
        <v>0</v>
      </c>
    </row>
    <row r="4" spans="2:17" s="14" customFormat="1" x14ac:dyDescent="0.15">
      <c r="B4" s="36" t="s">
        <v>1</v>
      </c>
      <c r="C4" s="37" t="s">
        <v>40</v>
      </c>
      <c r="D4" s="37" t="s">
        <v>41</v>
      </c>
      <c r="E4" s="37" t="s">
        <v>42</v>
      </c>
      <c r="F4" s="37" t="s">
        <v>43</v>
      </c>
      <c r="G4" s="37" t="s">
        <v>44</v>
      </c>
      <c r="H4" s="37" t="s">
        <v>45</v>
      </c>
      <c r="I4" s="37" t="s">
        <v>46</v>
      </c>
      <c r="J4" s="37" t="s">
        <v>47</v>
      </c>
      <c r="K4" s="37" t="s">
        <v>48</v>
      </c>
      <c r="L4" s="37" t="s">
        <v>49</v>
      </c>
    </row>
    <row r="5" spans="2:17" x14ac:dyDescent="0.2">
      <c r="B5" s="16" t="s">
        <v>2</v>
      </c>
      <c r="C5" s="30"/>
      <c r="D5" s="17">
        <f>C5+(C5*'CF calculation supposition'!D5)</f>
        <v>0</v>
      </c>
      <c r="E5" s="17">
        <f>D5+(D5*'CF calculation supposition'!E5)</f>
        <v>0</v>
      </c>
      <c r="F5" s="17">
        <f>E5+(E5*'CF calculation supposition'!F5)</f>
        <v>0</v>
      </c>
      <c r="G5" s="17">
        <f>F5+(F5*'CF calculation supposition'!G5)</f>
        <v>0</v>
      </c>
      <c r="H5" s="17">
        <f>G5+(G5*'CF calculation supposition'!H5)</f>
        <v>0</v>
      </c>
      <c r="I5" s="17">
        <f>H5+(H5*'CF calculation supposition'!I5)</f>
        <v>0</v>
      </c>
      <c r="J5" s="17">
        <f>I5+(I5*'CF calculation supposition'!J5)</f>
        <v>0</v>
      </c>
      <c r="K5" s="17">
        <f>J5+(J5*'CF calculation supposition'!K5)</f>
        <v>0</v>
      </c>
      <c r="L5" s="17">
        <f>K5+(K5*'CF calculation supposition'!L5)</f>
        <v>0</v>
      </c>
    </row>
    <row r="6" spans="2:17" x14ac:dyDescent="0.2">
      <c r="B6" s="16" t="s">
        <v>3</v>
      </c>
      <c r="C6" s="30"/>
      <c r="D6" s="17">
        <f>C6+(C6*'CF calculation supposition'!D6)</f>
        <v>0</v>
      </c>
      <c r="E6" s="17">
        <f>D6+(D6*'CF calculation supposition'!E6)</f>
        <v>0</v>
      </c>
      <c r="F6" s="17">
        <f>E6+(E6*'CF calculation supposition'!F6)</f>
        <v>0</v>
      </c>
      <c r="G6" s="17">
        <f>F6+(F6*'CF calculation supposition'!G6)</f>
        <v>0</v>
      </c>
      <c r="H6" s="17">
        <f>G6+(G6*'CF calculation supposition'!H6)</f>
        <v>0</v>
      </c>
      <c r="I6" s="17">
        <f>H6+(H6*'CF calculation supposition'!I6)</f>
        <v>0</v>
      </c>
      <c r="J6" s="17">
        <f>I6+(I6*'CF calculation supposition'!J6)</f>
        <v>0</v>
      </c>
      <c r="K6" s="17">
        <f>J6+(J6*'CF calculation supposition'!K6)</f>
        <v>0</v>
      </c>
      <c r="L6" s="17">
        <f>K6+(K6*'CF calculation supposition'!L6)</f>
        <v>0</v>
      </c>
    </row>
    <row r="7" spans="2:17" ht="16" thickBot="1" x14ac:dyDescent="0.25">
      <c r="B7" s="18" t="s">
        <v>4</v>
      </c>
      <c r="C7" s="19">
        <f>SUM(C5:C6)</f>
        <v>0</v>
      </c>
      <c r="D7" s="19">
        <f>D5+D6</f>
        <v>0</v>
      </c>
      <c r="E7" s="19">
        <f t="shared" ref="E7:K7" si="0">E5+E6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>L5+L6</f>
        <v>0</v>
      </c>
    </row>
    <row r="8" spans="2:17" ht="16" thickTop="1" x14ac:dyDescent="0.2">
      <c r="B8" s="16" t="s">
        <v>57</v>
      </c>
      <c r="C8" s="17">
        <f>C5*'CF calculation supposition'!C7</f>
        <v>0</v>
      </c>
      <c r="D8" s="17">
        <f>D5*'CF calculation supposition'!D7</f>
        <v>0</v>
      </c>
      <c r="E8" s="17">
        <f>E5*'CF calculation supposition'!E7</f>
        <v>0</v>
      </c>
      <c r="F8" s="17">
        <f>F5*'CF calculation supposition'!F7</f>
        <v>0</v>
      </c>
      <c r="G8" s="17">
        <f>G5*'CF calculation supposition'!G7</f>
        <v>0</v>
      </c>
      <c r="H8" s="17">
        <f>H5*'CF calculation supposition'!H7</f>
        <v>0</v>
      </c>
      <c r="I8" s="17">
        <f>I5*'CF calculation supposition'!I7</f>
        <v>0</v>
      </c>
      <c r="J8" s="17">
        <f>J5*'CF calculation supposition'!J7</f>
        <v>0</v>
      </c>
      <c r="K8" s="17">
        <f>K5*'CF calculation supposition'!K7</f>
        <v>0</v>
      </c>
      <c r="L8" s="17">
        <f>L5*'CF calculation supposition'!L7</f>
        <v>0</v>
      </c>
    </row>
    <row r="9" spans="2:17" x14ac:dyDescent="0.2">
      <c r="B9" s="16" t="s">
        <v>5</v>
      </c>
      <c r="C9" s="17">
        <f>C5*'CF calculation supposition'!C8</f>
        <v>0</v>
      </c>
      <c r="D9" s="17">
        <f>D5*'CF calculation supposition'!D8</f>
        <v>0</v>
      </c>
      <c r="E9" s="17">
        <f>E5*'CF calculation supposition'!E8</f>
        <v>0</v>
      </c>
      <c r="F9" s="17">
        <f>F5*'CF calculation supposition'!F8</f>
        <v>0</v>
      </c>
      <c r="G9" s="17">
        <f>G5*'CF calculation supposition'!G8</f>
        <v>0</v>
      </c>
      <c r="H9" s="17">
        <f>H5*'CF calculation supposition'!H8</f>
        <v>0</v>
      </c>
      <c r="I9" s="17">
        <f>I5*'CF calculation supposition'!I8</f>
        <v>0</v>
      </c>
      <c r="J9" s="17">
        <f>J5*'CF calculation supposition'!J8</f>
        <v>0</v>
      </c>
      <c r="K9" s="17">
        <f>K5*'CF calculation supposition'!K8</f>
        <v>0</v>
      </c>
      <c r="L9" s="17">
        <f>L5*'CF calculation supposition'!L8</f>
        <v>0</v>
      </c>
    </row>
    <row r="10" spans="2:17" ht="16" thickBot="1" x14ac:dyDescent="0.25">
      <c r="B10" s="18" t="s">
        <v>6</v>
      </c>
      <c r="C10" s="19">
        <f>SUM(C8:C9)</f>
        <v>0</v>
      </c>
      <c r="D10" s="19">
        <f>D8</f>
        <v>0</v>
      </c>
      <c r="E10" s="19">
        <f t="shared" ref="E10:K10" si="1">E8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>L8</f>
        <v>0</v>
      </c>
      <c r="N10" s="17"/>
      <c r="O10" s="1"/>
      <c r="P10" s="1"/>
      <c r="Q10" s="1"/>
    </row>
    <row r="11" spans="2:17" ht="16" thickTop="1" x14ac:dyDescent="0.2">
      <c r="B11" s="15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2:17" ht="16" thickBot="1" x14ac:dyDescent="0.25">
      <c r="B12" s="18" t="s">
        <v>7</v>
      </c>
      <c r="C12" s="19">
        <f t="shared" ref="C12:L12" si="2">C7-C10</f>
        <v>0</v>
      </c>
      <c r="D12" s="19">
        <f t="shared" si="2"/>
        <v>0</v>
      </c>
      <c r="E12" s="19">
        <f t="shared" si="2"/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19">
        <f t="shared" si="2"/>
        <v>0</v>
      </c>
    </row>
    <row r="13" spans="2:17" ht="16" thickTop="1" x14ac:dyDescent="0.2">
      <c r="B13" s="15"/>
      <c r="C13" s="20"/>
      <c r="D13" s="20"/>
      <c r="E13" s="20"/>
      <c r="F13" s="20"/>
      <c r="G13" s="20"/>
      <c r="H13" s="20"/>
      <c r="I13" s="20"/>
      <c r="J13" s="20"/>
      <c r="K13" s="20"/>
      <c r="L13" s="17"/>
    </row>
    <row r="14" spans="2:17" x14ac:dyDescent="0.2">
      <c r="B14" s="16" t="s">
        <v>8</v>
      </c>
      <c r="C14" s="17">
        <f t="shared" ref="C14:L14" si="3">C5*0.29</f>
        <v>0</v>
      </c>
      <c r="D14" s="17">
        <f t="shared" si="3"/>
        <v>0</v>
      </c>
      <c r="E14" s="17">
        <f t="shared" si="3"/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</row>
    <row r="15" spans="2:17" x14ac:dyDescent="0.2">
      <c r="B15" s="16" t="s">
        <v>9</v>
      </c>
      <c r="C15" s="17">
        <f>C5*'CF calculation supposition'!C10</f>
        <v>0</v>
      </c>
      <c r="D15" s="17">
        <f>D5*'CF calculation supposition'!D10</f>
        <v>0</v>
      </c>
      <c r="E15" s="17">
        <f>E5*'CF calculation supposition'!E10</f>
        <v>0</v>
      </c>
      <c r="F15" s="17">
        <f>F5*'CF calculation supposition'!F10</f>
        <v>0</v>
      </c>
      <c r="G15" s="17">
        <f>G5*'CF calculation supposition'!G10</f>
        <v>0</v>
      </c>
      <c r="H15" s="17">
        <f>H5*'CF calculation supposition'!H10</f>
        <v>0</v>
      </c>
      <c r="I15" s="17">
        <f>I5*'CF calculation supposition'!I10</f>
        <v>0</v>
      </c>
      <c r="J15" s="17">
        <f>J5*'CF calculation supposition'!J10</f>
        <v>0</v>
      </c>
      <c r="K15" s="17">
        <f>K5*'CF calculation supposition'!K10</f>
        <v>0</v>
      </c>
      <c r="L15" s="17">
        <f>L5*'CF calculation supposition'!L10</f>
        <v>0</v>
      </c>
    </row>
    <row r="16" spans="2:17" ht="16" thickBot="1" x14ac:dyDescent="0.25">
      <c r="B16" s="18" t="s">
        <v>10</v>
      </c>
      <c r="C16" s="19">
        <f>SUM(C14:C15)</f>
        <v>0</v>
      </c>
      <c r="D16" s="19">
        <f>SUM(D14:D15)</f>
        <v>0</v>
      </c>
      <c r="E16" s="19">
        <f t="shared" ref="E16:K16" si="4">SUM(E14:E15)</f>
        <v>0</v>
      </c>
      <c r="F16" s="19">
        <f t="shared" si="4"/>
        <v>0</v>
      </c>
      <c r="G16" s="19">
        <f t="shared" si="4"/>
        <v>0</v>
      </c>
      <c r="H16" s="19">
        <f t="shared" si="4"/>
        <v>0</v>
      </c>
      <c r="I16" s="19">
        <f t="shared" si="4"/>
        <v>0</v>
      </c>
      <c r="J16" s="19">
        <f t="shared" si="4"/>
        <v>0</v>
      </c>
      <c r="K16" s="19">
        <f t="shared" si="4"/>
        <v>0</v>
      </c>
      <c r="L16" s="19">
        <f>SUM(L14:L15)</f>
        <v>0</v>
      </c>
    </row>
    <row r="17" spans="2:17" ht="17" thickTop="1" thickBot="1" x14ac:dyDescent="0.25">
      <c r="B17" s="18" t="s">
        <v>11</v>
      </c>
      <c r="C17" s="19">
        <f t="shared" ref="C17:L17" si="5">C12-C16</f>
        <v>0</v>
      </c>
      <c r="D17" s="19">
        <f t="shared" si="5"/>
        <v>0</v>
      </c>
      <c r="E17" s="19">
        <f t="shared" si="5"/>
        <v>0</v>
      </c>
      <c r="F17" s="19">
        <f t="shared" si="5"/>
        <v>0</v>
      </c>
      <c r="G17" s="19">
        <f t="shared" si="5"/>
        <v>0</v>
      </c>
      <c r="H17" s="19">
        <f t="shared" si="5"/>
        <v>0</v>
      </c>
      <c r="I17" s="19">
        <f t="shared" si="5"/>
        <v>0</v>
      </c>
      <c r="J17" s="19">
        <f t="shared" si="5"/>
        <v>0</v>
      </c>
      <c r="K17" s="19">
        <f t="shared" si="5"/>
        <v>0</v>
      </c>
      <c r="L17" s="19">
        <f t="shared" si="5"/>
        <v>0</v>
      </c>
    </row>
    <row r="18" spans="2:17" ht="7.5" customHeight="1" thickTop="1" x14ac:dyDescent="0.2"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2:17" x14ac:dyDescent="0.2">
      <c r="B19" s="16" t="s">
        <v>12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2:17" ht="16" thickBot="1" x14ac:dyDescent="0.25">
      <c r="B20" s="18" t="s">
        <v>13</v>
      </c>
      <c r="C20" s="19">
        <f>C17-C19</f>
        <v>0</v>
      </c>
      <c r="D20" s="19">
        <f>D17-D19</f>
        <v>0</v>
      </c>
      <c r="E20" s="19">
        <f t="shared" ref="E20:K20" si="6">E17-E19</f>
        <v>0</v>
      </c>
      <c r="F20" s="19">
        <f t="shared" si="6"/>
        <v>0</v>
      </c>
      <c r="G20" s="19">
        <f t="shared" si="6"/>
        <v>0</v>
      </c>
      <c r="H20" s="19">
        <f t="shared" si="6"/>
        <v>0</v>
      </c>
      <c r="I20" s="19">
        <f t="shared" si="6"/>
        <v>0</v>
      </c>
      <c r="J20" s="19">
        <f t="shared" si="6"/>
        <v>0</v>
      </c>
      <c r="K20" s="19">
        <f t="shared" si="6"/>
        <v>0</v>
      </c>
      <c r="L20" s="19">
        <f>L17-L19</f>
        <v>0</v>
      </c>
    </row>
    <row r="21" spans="2:17" ht="16" thickTop="1" x14ac:dyDescent="0.2">
      <c r="B21" s="16" t="s">
        <v>14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2:17" x14ac:dyDescent="0.2">
      <c r="B22" s="16" t="s">
        <v>56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2:17" ht="16" thickBot="1" x14ac:dyDescent="0.25">
      <c r="B23" s="18" t="s">
        <v>15</v>
      </c>
      <c r="C23" s="19">
        <f>SUM(C21:C22)</f>
        <v>0</v>
      </c>
      <c r="D23" s="19">
        <f>SUM(D21:D22)</f>
        <v>0</v>
      </c>
      <c r="E23" s="19">
        <f t="shared" ref="E23:K23" si="7">SUM(E21:E22)</f>
        <v>0</v>
      </c>
      <c r="F23" s="19">
        <f t="shared" si="7"/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  <c r="J23" s="19">
        <f t="shared" si="7"/>
        <v>0</v>
      </c>
      <c r="K23" s="19">
        <f t="shared" si="7"/>
        <v>0</v>
      </c>
      <c r="L23" s="19">
        <f>SUM(L21:L22)</f>
        <v>0</v>
      </c>
    </row>
    <row r="24" spans="2:17" ht="17" thickTop="1" thickBot="1" x14ac:dyDescent="0.25">
      <c r="B24" s="18" t="s">
        <v>16</v>
      </c>
      <c r="C24" s="19">
        <f t="shared" ref="C24:L24" si="8">C20+C23</f>
        <v>0</v>
      </c>
      <c r="D24" s="19">
        <f t="shared" si="8"/>
        <v>0</v>
      </c>
      <c r="E24" s="19">
        <f t="shared" si="8"/>
        <v>0</v>
      </c>
      <c r="F24" s="19">
        <f t="shared" si="8"/>
        <v>0</v>
      </c>
      <c r="G24" s="19">
        <f t="shared" si="8"/>
        <v>0</v>
      </c>
      <c r="H24" s="19">
        <f t="shared" si="8"/>
        <v>0</v>
      </c>
      <c r="I24" s="19">
        <f t="shared" si="8"/>
        <v>0</v>
      </c>
      <c r="J24" s="19">
        <f t="shared" si="8"/>
        <v>0</v>
      </c>
      <c r="K24" s="19">
        <f t="shared" si="8"/>
        <v>0</v>
      </c>
      <c r="L24" s="19">
        <f t="shared" si="8"/>
        <v>0</v>
      </c>
      <c r="Q24" s="21"/>
    </row>
    <row r="25" spans="2:17" ht="5.25" customHeight="1" thickTop="1" x14ac:dyDescent="0.2">
      <c r="B25" s="15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2:17" x14ac:dyDescent="0.2">
      <c r="B26" s="16" t="s">
        <v>17</v>
      </c>
      <c r="C26" s="17">
        <f t="shared" ref="C26:L26" si="9">-C24*$C$44</f>
        <v>0</v>
      </c>
      <c r="D26" s="17">
        <f t="shared" si="9"/>
        <v>0</v>
      </c>
      <c r="E26" s="17">
        <f t="shared" si="9"/>
        <v>0</v>
      </c>
      <c r="F26" s="17">
        <f t="shared" si="9"/>
        <v>0</v>
      </c>
      <c r="G26" s="17">
        <f t="shared" si="9"/>
        <v>0</v>
      </c>
      <c r="H26" s="17">
        <f t="shared" si="9"/>
        <v>0</v>
      </c>
      <c r="I26" s="17">
        <f t="shared" si="9"/>
        <v>0</v>
      </c>
      <c r="J26" s="17">
        <f t="shared" si="9"/>
        <v>0</v>
      </c>
      <c r="K26" s="17">
        <f t="shared" si="9"/>
        <v>0</v>
      </c>
      <c r="L26" s="17">
        <f t="shared" si="9"/>
        <v>0</v>
      </c>
      <c r="Q26" s="21"/>
    </row>
    <row r="27" spans="2:17" ht="16" thickBot="1" x14ac:dyDescent="0.25">
      <c r="B27" s="18" t="s">
        <v>18</v>
      </c>
      <c r="C27" s="19">
        <f>C24+C26</f>
        <v>0</v>
      </c>
      <c r="D27" s="19">
        <f>D24+D26</f>
        <v>0</v>
      </c>
      <c r="E27" s="19">
        <f t="shared" ref="E27:K27" si="10">E24+E26</f>
        <v>0</v>
      </c>
      <c r="F27" s="19">
        <f t="shared" si="10"/>
        <v>0</v>
      </c>
      <c r="G27" s="19">
        <f t="shared" si="10"/>
        <v>0</v>
      </c>
      <c r="H27" s="19">
        <f t="shared" si="10"/>
        <v>0</v>
      </c>
      <c r="I27" s="19">
        <f t="shared" si="10"/>
        <v>0</v>
      </c>
      <c r="J27" s="19">
        <f t="shared" si="10"/>
        <v>0</v>
      </c>
      <c r="K27" s="19">
        <f t="shared" si="10"/>
        <v>0</v>
      </c>
      <c r="L27" s="19">
        <f>L24+L26</f>
        <v>0</v>
      </c>
      <c r="Q27" s="21"/>
    </row>
    <row r="28" spans="2:17" ht="16" thickTop="1" x14ac:dyDescent="0.2">
      <c r="C28" s="22"/>
      <c r="D28" s="22"/>
      <c r="E28" s="22"/>
      <c r="F28" s="22"/>
      <c r="G28" s="22"/>
      <c r="H28" s="22"/>
      <c r="I28" s="22"/>
      <c r="J28" s="22"/>
      <c r="K28" s="22"/>
    </row>
    <row r="30" spans="2:17" x14ac:dyDescent="0.2">
      <c r="C30" s="38" t="str">
        <f>C4</f>
        <v>Year 1</v>
      </c>
      <c r="D30" s="38" t="str">
        <f t="shared" ref="D30:L30" si="11">D4</f>
        <v>Year 2</v>
      </c>
      <c r="E30" s="38" t="str">
        <f t="shared" si="11"/>
        <v>Year 3</v>
      </c>
      <c r="F30" s="38" t="str">
        <f t="shared" si="11"/>
        <v>Year 4</v>
      </c>
      <c r="G30" s="38" t="str">
        <f t="shared" si="11"/>
        <v>Year 5</v>
      </c>
      <c r="H30" s="38" t="str">
        <f t="shared" si="11"/>
        <v>Year 6</v>
      </c>
      <c r="I30" s="38" t="str">
        <f t="shared" si="11"/>
        <v>Year 7</v>
      </c>
      <c r="J30" s="38" t="str">
        <f t="shared" si="11"/>
        <v>Year 8</v>
      </c>
      <c r="K30" s="38" t="str">
        <f t="shared" si="11"/>
        <v>Year 9</v>
      </c>
      <c r="L30" s="38" t="str">
        <f t="shared" si="11"/>
        <v>Year 10</v>
      </c>
    </row>
    <row r="31" spans="2:17" ht="16" thickBot="1" x14ac:dyDescent="0.25">
      <c r="B31" s="18" t="s">
        <v>13</v>
      </c>
      <c r="C31" s="19">
        <f t="shared" ref="C31:L31" si="12">C20</f>
        <v>0</v>
      </c>
      <c r="D31" s="19">
        <f t="shared" si="12"/>
        <v>0</v>
      </c>
      <c r="E31" s="19">
        <f t="shared" si="12"/>
        <v>0</v>
      </c>
      <c r="F31" s="19">
        <f t="shared" si="12"/>
        <v>0</v>
      </c>
      <c r="G31" s="19">
        <f t="shared" si="12"/>
        <v>0</v>
      </c>
      <c r="H31" s="19">
        <f t="shared" si="12"/>
        <v>0</v>
      </c>
      <c r="I31" s="19">
        <f t="shared" si="12"/>
        <v>0</v>
      </c>
      <c r="J31" s="19">
        <f t="shared" si="12"/>
        <v>0</v>
      </c>
      <c r="K31" s="19">
        <f t="shared" si="12"/>
        <v>0</v>
      </c>
      <c r="L31" s="19">
        <f t="shared" si="12"/>
        <v>0</v>
      </c>
    </row>
    <row r="32" spans="2:17" ht="16" thickTop="1" x14ac:dyDescent="0.2">
      <c r="B32" s="13" t="s">
        <v>19</v>
      </c>
      <c r="C32" s="23">
        <f>-C31*$C$44</f>
        <v>0</v>
      </c>
      <c r="D32" s="23">
        <f>-D31*$C$44</f>
        <v>0</v>
      </c>
      <c r="E32" s="23">
        <f t="shared" ref="E32:K32" si="13">-E31*$C$44</f>
        <v>0</v>
      </c>
      <c r="F32" s="23">
        <f t="shared" si="13"/>
        <v>0</v>
      </c>
      <c r="G32" s="23">
        <f t="shared" si="13"/>
        <v>0</v>
      </c>
      <c r="H32" s="23">
        <f t="shared" si="13"/>
        <v>0</v>
      </c>
      <c r="I32" s="23">
        <f t="shared" si="13"/>
        <v>0</v>
      </c>
      <c r="J32" s="23">
        <f t="shared" si="13"/>
        <v>0</v>
      </c>
      <c r="K32" s="23">
        <f t="shared" si="13"/>
        <v>0</v>
      </c>
      <c r="L32" s="23">
        <f>-L31*$C$44</f>
        <v>0</v>
      </c>
    </row>
    <row r="33" spans="2:22" x14ac:dyDescent="0.2">
      <c r="B33" s="24" t="s">
        <v>20</v>
      </c>
      <c r="C33" s="25">
        <f>C31+C32</f>
        <v>0</v>
      </c>
      <c r="D33" s="25">
        <f>D31+D32</f>
        <v>0</v>
      </c>
      <c r="E33" s="25">
        <f t="shared" ref="E33:K33" si="14">E31+E32</f>
        <v>0</v>
      </c>
      <c r="F33" s="25">
        <f t="shared" si="14"/>
        <v>0</v>
      </c>
      <c r="G33" s="25">
        <f t="shared" si="14"/>
        <v>0</v>
      </c>
      <c r="H33" s="25">
        <f t="shared" si="14"/>
        <v>0</v>
      </c>
      <c r="I33" s="25">
        <f t="shared" si="14"/>
        <v>0</v>
      </c>
      <c r="J33" s="25">
        <f t="shared" si="14"/>
        <v>0</v>
      </c>
      <c r="K33" s="25">
        <f t="shared" si="14"/>
        <v>0</v>
      </c>
      <c r="L33" s="25">
        <f>L31+L32</f>
        <v>0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2:22" x14ac:dyDescent="0.2">
      <c r="B34" s="13" t="s">
        <v>21</v>
      </c>
      <c r="C34" s="23">
        <f t="shared" ref="C34:L34" si="15">C19</f>
        <v>0</v>
      </c>
      <c r="D34" s="23">
        <f t="shared" si="15"/>
        <v>0</v>
      </c>
      <c r="E34" s="23">
        <f t="shared" si="15"/>
        <v>0</v>
      </c>
      <c r="F34" s="23">
        <f t="shared" si="15"/>
        <v>0</v>
      </c>
      <c r="G34" s="23">
        <f t="shared" si="15"/>
        <v>0</v>
      </c>
      <c r="H34" s="23">
        <f t="shared" si="15"/>
        <v>0</v>
      </c>
      <c r="I34" s="23">
        <f t="shared" si="15"/>
        <v>0</v>
      </c>
      <c r="J34" s="23">
        <f t="shared" si="15"/>
        <v>0</v>
      </c>
      <c r="K34" s="23">
        <f t="shared" si="15"/>
        <v>0</v>
      </c>
      <c r="L34" s="23">
        <f t="shared" si="15"/>
        <v>0</v>
      </c>
    </row>
    <row r="35" spans="2:22" x14ac:dyDescent="0.2">
      <c r="B35" s="24" t="s">
        <v>22</v>
      </c>
      <c r="C35" s="25">
        <f>SUM(C33:C34)</f>
        <v>0</v>
      </c>
      <c r="D35" s="25">
        <f>SUM(D33:D34)</f>
        <v>0</v>
      </c>
      <c r="E35" s="25">
        <f t="shared" ref="E35:K35" si="16">SUM(E33:E34)</f>
        <v>0</v>
      </c>
      <c r="F35" s="25">
        <f t="shared" si="16"/>
        <v>0</v>
      </c>
      <c r="G35" s="25">
        <f t="shared" si="16"/>
        <v>0</v>
      </c>
      <c r="H35" s="25">
        <f t="shared" si="16"/>
        <v>0</v>
      </c>
      <c r="I35" s="25">
        <f t="shared" si="16"/>
        <v>0</v>
      </c>
      <c r="J35" s="25">
        <f t="shared" si="16"/>
        <v>0</v>
      </c>
      <c r="K35" s="25">
        <f t="shared" si="16"/>
        <v>0</v>
      </c>
      <c r="L35" s="25">
        <f>SUM(L33:L34)</f>
        <v>0</v>
      </c>
    </row>
    <row r="36" spans="2:22" x14ac:dyDescent="0.2">
      <c r="B36" s="13" t="s">
        <v>23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2:22" x14ac:dyDescent="0.2">
      <c r="B37" s="13" t="s">
        <v>24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2:22" ht="16" thickBot="1" x14ac:dyDescent="0.25">
      <c r="B38" s="18" t="s">
        <v>25</v>
      </c>
      <c r="C38" s="19">
        <f>SUM(C35:C37)</f>
        <v>0</v>
      </c>
      <c r="D38" s="19">
        <f>SUM(D35:D37)</f>
        <v>0</v>
      </c>
      <c r="E38" s="19">
        <f t="shared" ref="E38:K38" si="17">SUM(E35:E37)</f>
        <v>0</v>
      </c>
      <c r="F38" s="19">
        <f t="shared" si="17"/>
        <v>0</v>
      </c>
      <c r="G38" s="19">
        <f t="shared" si="17"/>
        <v>0</v>
      </c>
      <c r="H38" s="19">
        <f t="shared" si="17"/>
        <v>0</v>
      </c>
      <c r="I38" s="19">
        <f t="shared" si="17"/>
        <v>0</v>
      </c>
      <c r="J38" s="19">
        <f t="shared" si="17"/>
        <v>0</v>
      </c>
      <c r="K38" s="19">
        <f t="shared" si="17"/>
        <v>0</v>
      </c>
      <c r="L38" s="19">
        <f>SUM(L35:L37)</f>
        <v>0</v>
      </c>
    </row>
    <row r="39" spans="2:22" ht="16" thickTop="1" x14ac:dyDescent="0.2">
      <c r="L39" s="22" t="e">
        <f>L38*(1+$C$43)/($C$42-$C$43)</f>
        <v>#DIV/0!</v>
      </c>
    </row>
    <row r="41" spans="2:22" x14ac:dyDescent="0.2">
      <c r="B41" s="12" t="s">
        <v>26</v>
      </c>
      <c r="C41" s="7"/>
    </row>
    <row r="42" spans="2:22" x14ac:dyDescent="0.2">
      <c r="B42" s="7" t="s">
        <v>27</v>
      </c>
      <c r="C42" s="26"/>
      <c r="D42" s="2"/>
      <c r="E42" s="2"/>
      <c r="F42" s="2"/>
      <c r="G42" s="2"/>
      <c r="H42" s="2"/>
      <c r="I42" s="2"/>
      <c r="J42" s="2"/>
      <c r="K42" s="2"/>
    </row>
    <row r="43" spans="2:22" x14ac:dyDescent="0.2">
      <c r="B43" s="7" t="s">
        <v>28</v>
      </c>
      <c r="C43" s="27"/>
      <c r="D43" s="2"/>
      <c r="E43" s="2"/>
      <c r="F43" s="2"/>
      <c r="G43" s="2"/>
      <c r="H43" s="2"/>
      <c r="I43" s="2"/>
      <c r="J43" s="2"/>
      <c r="K43" s="2"/>
    </row>
    <row r="44" spans="2:22" x14ac:dyDescent="0.2">
      <c r="B44" s="7" t="s">
        <v>29</v>
      </c>
      <c r="C44" s="27"/>
      <c r="D44" s="2"/>
      <c r="E44" s="2"/>
      <c r="F44" s="2"/>
      <c r="G44" s="2"/>
      <c r="H44" s="2"/>
      <c r="I44" s="2"/>
      <c r="J44" s="2"/>
      <c r="K44" s="2"/>
    </row>
    <row r="45" spans="2:22" x14ac:dyDescent="0.2">
      <c r="B45" s="7" t="s">
        <v>30</v>
      </c>
      <c r="C45" s="27"/>
      <c r="D45" s="2"/>
      <c r="E45" s="2"/>
      <c r="F45" s="2"/>
      <c r="G45" s="2"/>
      <c r="H45" s="2"/>
      <c r="I45" s="2"/>
      <c r="J45" s="2"/>
      <c r="K45" s="2"/>
    </row>
    <row r="51" spans="2:11" x14ac:dyDescent="0.2">
      <c r="B51" s="7" t="s">
        <v>31</v>
      </c>
      <c r="C51" s="9">
        <f>NPV(C42,C38,K38,L38)</f>
        <v>0</v>
      </c>
      <c r="D51" s="3"/>
      <c r="E51" s="3"/>
      <c r="F51" s="3"/>
      <c r="G51" s="3"/>
      <c r="H51" s="3"/>
      <c r="I51" s="3"/>
      <c r="J51" s="3"/>
      <c r="K51" s="3"/>
    </row>
    <row r="52" spans="2:11" x14ac:dyDescent="0.2">
      <c r="B52" s="7" t="s">
        <v>32</v>
      </c>
      <c r="C52" s="4" t="e">
        <f>L39/(1+C42)^3</f>
        <v>#DIV/0!</v>
      </c>
      <c r="D52" s="5"/>
      <c r="E52" s="5"/>
      <c r="F52" s="5"/>
      <c r="G52" s="5"/>
      <c r="H52" s="5"/>
      <c r="I52" s="5"/>
      <c r="J52" s="5"/>
      <c r="K52" s="5"/>
    </row>
    <row r="53" spans="2:11" x14ac:dyDescent="0.2">
      <c r="B53" s="8" t="s">
        <v>33</v>
      </c>
      <c r="C53" s="10" t="e">
        <f>SUM(C51:C52)</f>
        <v>#DIV/0!</v>
      </c>
      <c r="D53" s="6"/>
      <c r="E53" s="6"/>
      <c r="F53" s="6"/>
      <c r="G53" s="6"/>
      <c r="H53" s="6"/>
      <c r="I53" s="6"/>
      <c r="J53" s="6"/>
      <c r="K53" s="6"/>
    </row>
    <row r="54" spans="2:11" s="24" customFormat="1" x14ac:dyDescent="0.2">
      <c r="B54" s="8" t="s">
        <v>34</v>
      </c>
      <c r="C54" s="32"/>
      <c r="D54" s="6"/>
      <c r="E54" s="6"/>
      <c r="F54" s="6"/>
      <c r="G54" s="6"/>
      <c r="H54" s="6"/>
      <c r="I54" s="6"/>
      <c r="J54" s="6"/>
      <c r="K54" s="6"/>
    </row>
    <row r="55" spans="2:11" s="35" customFormat="1" x14ac:dyDescent="0.2">
      <c r="B55" s="11" t="s">
        <v>35</v>
      </c>
      <c r="C55" s="33"/>
      <c r="D55" s="34"/>
      <c r="E55" s="34"/>
      <c r="F55" s="34"/>
      <c r="G55" s="34"/>
      <c r="H55" s="34"/>
      <c r="I55" s="34"/>
      <c r="J55" s="34"/>
      <c r="K55" s="34"/>
    </row>
    <row r="56" spans="2:11" s="35" customFormat="1" x14ac:dyDescent="0.2">
      <c r="B56" s="11" t="s">
        <v>36</v>
      </c>
      <c r="C56" s="33"/>
      <c r="D56" s="34"/>
      <c r="E56" s="34"/>
      <c r="F56" s="34"/>
      <c r="G56" s="34"/>
      <c r="H56" s="34"/>
      <c r="I56" s="34"/>
      <c r="J56" s="34"/>
      <c r="K56" s="34"/>
    </row>
    <row r="57" spans="2:11" s="35" customFormat="1" x14ac:dyDescent="0.2">
      <c r="B57" s="11" t="s">
        <v>37</v>
      </c>
      <c r="C57" s="33"/>
      <c r="D57" s="34"/>
      <c r="E57" s="34"/>
      <c r="F57" s="34"/>
      <c r="G57" s="34"/>
      <c r="H57" s="34"/>
      <c r="I57" s="34"/>
      <c r="J57" s="34"/>
      <c r="K57" s="34"/>
    </row>
    <row r="58" spans="2:11" x14ac:dyDescent="0.2">
      <c r="B58" s="8" t="s">
        <v>38</v>
      </c>
      <c r="C58" s="32"/>
      <c r="D58" s="3"/>
      <c r="E58" s="3"/>
      <c r="F58" s="3"/>
      <c r="G58" s="3"/>
      <c r="H58" s="3"/>
      <c r="I58" s="3"/>
      <c r="J58" s="3"/>
      <c r="K58" s="3"/>
    </row>
    <row r="59" spans="2:11" x14ac:dyDescent="0.2">
      <c r="B59" s="8" t="s">
        <v>39</v>
      </c>
      <c r="C59" s="10" t="e">
        <f>C53-C54+C58</f>
        <v>#DIV/0!</v>
      </c>
      <c r="D59" s="6"/>
      <c r="E59" s="6"/>
      <c r="F59" s="6"/>
      <c r="G59" s="6"/>
      <c r="H59" s="6"/>
      <c r="I59" s="6"/>
      <c r="J59" s="6"/>
      <c r="K59" s="6"/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B1" sqref="B1"/>
    </sheetView>
  </sheetViews>
  <sheetFormatPr baseColWidth="10" defaultRowHeight="13" x14ac:dyDescent="0.15"/>
  <cols>
    <col min="1" max="1" width="11.5" customWidth="1"/>
    <col min="2" max="2" width="39.83203125" bestFit="1" customWidth="1"/>
    <col min="3" max="256" width="9.1640625" customWidth="1"/>
  </cols>
  <sheetData>
    <row r="1" spans="2:12" ht="15" x14ac:dyDescent="0.2">
      <c r="B1" s="39" t="s">
        <v>0</v>
      </c>
    </row>
    <row r="4" spans="2:12" x14ac:dyDescent="0.15">
      <c r="B4" s="28"/>
      <c r="C4" s="28" t="s">
        <v>40</v>
      </c>
      <c r="D4" s="28" t="s">
        <v>41</v>
      </c>
      <c r="E4" s="28" t="s">
        <v>42</v>
      </c>
      <c r="F4" s="28" t="s">
        <v>43</v>
      </c>
      <c r="G4" s="28" t="s">
        <v>44</v>
      </c>
      <c r="H4" s="28" t="s">
        <v>45</v>
      </c>
      <c r="I4" s="28" t="s">
        <v>46</v>
      </c>
      <c r="J4" s="28" t="s">
        <v>47</v>
      </c>
      <c r="K4" s="28" t="s">
        <v>48</v>
      </c>
      <c r="L4" s="28" t="s">
        <v>49</v>
      </c>
    </row>
    <row r="5" spans="2:12" x14ac:dyDescent="0.15">
      <c r="B5" s="28" t="s">
        <v>50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x14ac:dyDescent="0.15">
      <c r="B6" s="28" t="s">
        <v>51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2:12" x14ac:dyDescent="0.15">
      <c r="B7" s="28" t="s">
        <v>52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2" x14ac:dyDescent="0.15">
      <c r="B8" s="28" t="s">
        <v>53</v>
      </c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12" x14ac:dyDescent="0.15">
      <c r="B9" s="28" t="s">
        <v>54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2:12" x14ac:dyDescent="0.15">
      <c r="B10" s="28" t="s">
        <v>55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PROJECTION</vt:lpstr>
      <vt:lpstr>CF calculation supposition</vt:lpstr>
    </vt:vector>
  </TitlesOfParts>
  <Company>VINZEO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Microsoft Office User</cp:lastModifiedBy>
  <dcterms:created xsi:type="dcterms:W3CDTF">2014-03-18T13:15:33Z</dcterms:created>
  <dcterms:modified xsi:type="dcterms:W3CDTF">2018-03-19T16:02:54Z</dcterms:modified>
</cp:coreProperties>
</file>